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EDUARDO\Desktop\portal y pnt\informacion\TRANSPARENCIA LALO\FRACC VIII\"/>
    </mc:Choice>
  </mc:AlternateContent>
  <bookViews>
    <workbookView xWindow="120" yWindow="165" windowWidth="15135" windowHeight="7530" activeTab="1"/>
  </bookViews>
  <sheets>
    <sheet name="COTUBRE 1" sheetId="11" r:id="rId1"/>
    <sheet name="NOB" sheetId="13" r:id="rId2"/>
  </sheets>
  <calcPr calcId="171027"/>
</workbook>
</file>

<file path=xl/calcChain.xml><?xml version="1.0" encoding="utf-8"?>
<calcChain xmlns="http://schemas.openxmlformats.org/spreadsheetml/2006/main">
  <c r="D33" i="13" l="1"/>
  <c r="D28" i="11"/>
  <c r="K11" i="13"/>
  <c r="J42" i="13" l="1"/>
  <c r="L39" i="13"/>
  <c r="I35" i="13"/>
  <c r="I37" i="13" s="1"/>
  <c r="I39" i="13" s="1"/>
  <c r="J30" i="11"/>
  <c r="M34" i="11"/>
  <c r="I12" i="11"/>
  <c r="I13" i="11" s="1"/>
  <c r="I14" i="11" s="1"/>
  <c r="I15" i="11" s="1"/>
  <c r="I16" i="11" s="1"/>
  <c r="I17" i="11" s="1"/>
  <c r="I18" i="11" s="1"/>
  <c r="I19" i="11" s="1"/>
  <c r="I20" i="11" s="1"/>
  <c r="I21" i="11" s="1"/>
  <c r="I22" i="11" s="1"/>
  <c r="I23" i="11" s="1"/>
  <c r="I24" i="11" s="1"/>
  <c r="I25" i="11" s="1"/>
  <c r="I26" i="11" s="1"/>
  <c r="K37" i="11" s="1"/>
</calcChain>
</file>

<file path=xl/sharedStrings.xml><?xml version="1.0" encoding="utf-8"?>
<sst xmlns="http://schemas.openxmlformats.org/spreadsheetml/2006/main" count="219" uniqueCount="123">
  <si>
    <r>
      <rPr>
        <b/>
        <sz val="9"/>
        <color rgb="FF000000"/>
        <rFont val="Arial"/>
        <family val="2"/>
      </rPr>
      <t>N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>M</t>
    </r>
    <r>
      <rPr>
        <b/>
        <sz val="9"/>
        <color rgb="FF000000"/>
        <rFont val="Arial"/>
        <family val="2"/>
      </rPr>
      <t>B</t>
    </r>
    <r>
      <rPr>
        <b/>
        <sz val="9"/>
        <color rgb="FF000000"/>
        <rFont val="Arial"/>
        <family val="2"/>
      </rPr>
      <t>R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 xml:space="preserve">DEL
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P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>R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NTE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</t>
    </r>
    <r>
      <rPr>
        <b/>
        <sz val="9"/>
        <color rgb="FF000000"/>
        <rFont val="Arial"/>
        <family val="2"/>
      </rPr>
      <t>4</t>
    </r>
    <r>
      <rPr>
        <b/>
        <sz val="9"/>
        <color rgb="FF000000"/>
        <rFont val="Arial"/>
        <family val="2"/>
      </rPr>
      <t>)</t>
    </r>
  </si>
  <si>
    <r>
      <rPr>
        <b/>
        <sz val="9"/>
        <color rgb="FF000000"/>
        <rFont val="Arial"/>
        <family val="2"/>
      </rPr>
      <t>D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>M</t>
    </r>
    <r>
      <rPr>
        <b/>
        <sz val="9"/>
        <color rgb="FF000000"/>
        <rFont val="Arial"/>
        <family val="2"/>
      </rPr>
      <t>ICI</t>
    </r>
    <r>
      <rPr>
        <b/>
        <sz val="9"/>
        <color rgb="FF000000"/>
        <rFont val="Arial"/>
        <family val="2"/>
      </rPr>
      <t>L</t>
    </r>
    <r>
      <rPr>
        <b/>
        <sz val="9"/>
        <color rgb="FF000000"/>
        <rFont val="Arial"/>
        <family val="2"/>
      </rPr>
      <t xml:space="preserve">IO
</t>
    </r>
    <r>
      <rPr>
        <b/>
        <sz val="9"/>
        <color rgb="FF000000"/>
        <rFont val="Arial"/>
        <family val="2"/>
      </rPr>
      <t>(</t>
    </r>
    <r>
      <rPr>
        <b/>
        <sz val="9"/>
        <color rgb="FF000000"/>
        <rFont val="Arial"/>
        <family val="2"/>
      </rPr>
      <t>5</t>
    </r>
    <r>
      <rPr>
        <b/>
        <sz val="9"/>
        <color rgb="FF000000"/>
        <rFont val="Arial"/>
        <family val="2"/>
      </rPr>
      <t>)</t>
    </r>
  </si>
  <si>
    <r>
      <rPr>
        <b/>
        <sz val="9"/>
        <color rgb="FF000000"/>
        <rFont val="Arial"/>
        <family val="2"/>
      </rPr>
      <t xml:space="preserve">RFC
</t>
    </r>
    <r>
      <rPr>
        <b/>
        <sz val="9"/>
        <color rgb="FF000000"/>
        <rFont val="Arial"/>
        <family val="2"/>
      </rPr>
      <t>(</t>
    </r>
    <r>
      <rPr>
        <b/>
        <sz val="9"/>
        <color rgb="FF000000"/>
        <rFont val="Arial"/>
        <family val="2"/>
      </rPr>
      <t>6</t>
    </r>
    <r>
      <rPr>
        <b/>
        <sz val="9"/>
        <color rgb="FF000000"/>
        <rFont val="Arial"/>
        <family val="2"/>
      </rPr>
      <t>)</t>
    </r>
  </si>
  <si>
    <r>
      <rPr>
        <b/>
        <sz val="9"/>
        <color rgb="FF000000"/>
        <rFont val="Arial"/>
        <family val="2"/>
      </rPr>
      <t>M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 xml:space="preserve">NTO
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P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>R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DO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</t>
    </r>
    <r>
      <rPr>
        <b/>
        <sz val="9"/>
        <color rgb="FF000000"/>
        <rFont val="Arial"/>
        <family val="2"/>
      </rPr>
      <t>7</t>
    </r>
    <r>
      <rPr>
        <b/>
        <sz val="9"/>
        <color rgb="FF000000"/>
        <rFont val="Arial"/>
        <family val="2"/>
      </rPr>
      <t>)</t>
    </r>
  </si>
  <si>
    <r>
      <rPr>
        <b/>
        <sz val="9"/>
        <color rgb="FF000000"/>
        <rFont val="Arial"/>
        <family val="2"/>
      </rPr>
      <t>No.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 xml:space="preserve">DE
</t>
    </r>
    <r>
      <rPr>
        <b/>
        <sz val="9"/>
        <color rgb="FF000000"/>
        <rFont val="Arial"/>
        <family val="2"/>
      </rPr>
      <t>RE</t>
    </r>
    <r>
      <rPr>
        <b/>
        <sz val="9"/>
        <color rgb="FF000000"/>
        <rFont val="Arial"/>
        <family val="2"/>
      </rPr>
      <t>C</t>
    </r>
    <r>
      <rPr>
        <b/>
        <sz val="9"/>
        <color rgb="FF000000"/>
        <rFont val="Arial"/>
        <family val="2"/>
      </rPr>
      <t>IBO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</t>
    </r>
    <r>
      <rPr>
        <b/>
        <sz val="9"/>
        <color rgb="FF000000"/>
        <rFont val="Arial"/>
        <family val="2"/>
      </rPr>
      <t>8</t>
    </r>
    <r>
      <rPr>
        <b/>
        <sz val="9"/>
        <color rgb="FF000000"/>
        <rFont val="Arial"/>
        <family val="2"/>
      </rPr>
      <t>)</t>
    </r>
  </si>
  <si>
    <r>
      <rPr>
        <b/>
        <sz val="9"/>
        <color rgb="FF000000"/>
        <rFont val="Arial"/>
        <family val="2"/>
      </rPr>
      <t>SI</t>
    </r>
    <r>
      <rPr>
        <b/>
        <sz val="9"/>
        <color rgb="FF000000"/>
        <rFont val="Arial"/>
        <family val="2"/>
      </rPr>
      <t>M</t>
    </r>
    <r>
      <rPr>
        <b/>
        <sz val="9"/>
        <color rgb="FF000000"/>
        <rFont val="Arial"/>
        <family val="2"/>
      </rPr>
      <t>P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I</t>
    </r>
    <r>
      <rPr>
        <b/>
        <sz val="9"/>
        <color rgb="FF000000"/>
        <rFont val="Arial"/>
        <family val="2"/>
      </rPr>
      <t>Z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 xml:space="preserve">NTE
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M</t>
    </r>
    <r>
      <rPr>
        <b/>
        <sz val="9"/>
        <color rgb="FF000000"/>
        <rFont val="Arial"/>
        <family val="2"/>
      </rPr>
      <t>I</t>
    </r>
    <r>
      <rPr>
        <b/>
        <sz val="9"/>
        <color rgb="FF000000"/>
        <rFont val="Arial"/>
        <family val="2"/>
      </rPr>
      <t>L</t>
    </r>
    <r>
      <rPr>
        <b/>
        <sz val="9"/>
        <color rgb="FF000000"/>
        <rFont val="Arial"/>
        <family val="2"/>
      </rPr>
      <t>I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NTE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</t>
    </r>
    <r>
      <rPr>
        <b/>
        <sz val="9"/>
        <color rgb="FF000000"/>
        <rFont val="Arial"/>
        <family val="2"/>
      </rPr>
      <t>9</t>
    </r>
    <r>
      <rPr>
        <b/>
        <sz val="9"/>
        <color rgb="FF000000"/>
        <rFont val="Arial"/>
        <family val="2"/>
      </rPr>
      <t>)</t>
    </r>
  </si>
  <si>
    <r>
      <rPr>
        <b/>
        <sz val="9"/>
        <color rgb="FF000000"/>
        <rFont val="Arial"/>
        <family val="2"/>
      </rPr>
      <t>FECHA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DE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L</t>
    </r>
    <r>
      <rPr>
        <b/>
        <sz val="9"/>
        <color rgb="FF000000"/>
        <rFont val="Arial"/>
        <family val="2"/>
      </rPr>
      <t xml:space="preserve">A
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P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>R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CI</t>
    </r>
    <r>
      <rPr>
        <b/>
        <sz val="9"/>
        <color rgb="FF000000"/>
        <rFont val="Arial"/>
        <family val="2"/>
      </rPr>
      <t>Ó</t>
    </r>
    <r>
      <rPr>
        <b/>
        <sz val="9"/>
        <color rgb="FF000000"/>
        <rFont val="Arial"/>
        <family val="2"/>
      </rPr>
      <t>N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</t>
    </r>
    <r>
      <rPr>
        <b/>
        <sz val="9"/>
        <color rgb="FF000000"/>
        <rFont val="Arial"/>
        <family val="2"/>
      </rPr>
      <t>1</t>
    </r>
    <r>
      <rPr>
        <b/>
        <sz val="9"/>
        <color rgb="FF000000"/>
        <rFont val="Arial"/>
        <family val="2"/>
      </rPr>
      <t>0</t>
    </r>
    <r>
      <rPr>
        <b/>
        <sz val="9"/>
        <color rgb="FF000000"/>
        <rFont val="Arial"/>
        <family val="2"/>
      </rPr>
      <t>)</t>
    </r>
  </si>
  <si>
    <t>IMPORTE TOTAL</t>
  </si>
  <si>
    <t>1. FORMATO “CF-MA” CONTROL DE FOLIOS MENSUAL DE APORTANTES</t>
  </si>
  <si>
    <t>NOMBRE Y FIRMA DEL RESPONSABLE DEL ÓRGANO DE FINANZAS (14)</t>
  </si>
  <si>
    <t>EL COMITÉ DIRECTIVO ESTATAL</t>
  </si>
  <si>
    <t>0001</t>
  </si>
  <si>
    <t>MILITANTES</t>
  </si>
  <si>
    <t xml:space="preserve">LIC. ERIK CATALAN RENDON </t>
  </si>
  <si>
    <t>CONTROL DE FOLIOS EXPEDIDOS POR EL PARTIDO     REVOLUCIONARIO INSTITUCIONAL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</si>
  <si>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</si>
  <si>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</si>
  <si>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</si>
  <si>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</si>
  <si>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</si>
  <si>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</si>
  <si>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</si>
  <si>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</si>
  <si>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</si>
  <si>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</si>
  <si>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</si>
  <si>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</si>
  <si>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</si>
  <si>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</si>
  <si>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</si>
  <si>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</si>
  <si>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</si>
  <si>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</si>
  <si>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</si>
  <si>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</si>
  <si>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</si>
  <si>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</si>
  <si>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</si>
  <si>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</si>
  <si>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</si>
  <si>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</si>
  <si>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</si>
  <si>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</si>
  <si>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</si>
  <si>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</si>
  <si>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</si>
  <si>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</si>
  <si>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</si>
  <si>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</si>
  <si>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</si>
  <si>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</si>
  <si>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 xml:space="preserve">TOTAL DE RECIBOS CANCELADOS                                                  0  </t>
  </si>
  <si>
    <t>MES DE EXPEDICIÓN DE LOS RECIBOS                             NOVIEMBRE 2015</t>
  </si>
  <si>
    <t>C MORELOS COL CENTRO 39000 CHILPANGINGO GRO.</t>
  </si>
  <si>
    <t>MATV5506155QS</t>
  </si>
  <si>
    <t>MARTINEZ TOLEDO VICTOR MANUEL</t>
  </si>
  <si>
    <t>VADILLO RUIZ MA DEL PILAR</t>
  </si>
  <si>
    <t>AV GRANJAS 112 EDIF 2 FRACC MOZIMBA ACAPULCO DE JUAREZ GRO</t>
  </si>
  <si>
    <t>VARP7010195W2</t>
  </si>
  <si>
    <t>GRANDA CASTRO IRVING ADRIAN</t>
  </si>
  <si>
    <t>BLVD LAZARO CARDENAS S/N COL LA MAQUINA ACAPULCO GRO</t>
  </si>
  <si>
    <t>GACI780930KH5</t>
  </si>
  <si>
    <t>LANDIN PINEDA CESAR</t>
  </si>
  <si>
    <t>ETAPA 28 EDIF 17 101 U HAB EL COLOSO 39810 ACAPULCO DE JUAREZ GRO.</t>
  </si>
  <si>
    <t>LAPC591010IVA</t>
  </si>
  <si>
    <t>RESENDIZ PEÑALOZA SAMUEL</t>
  </si>
  <si>
    <t>CARR ACAPULCO ZIHUATANEJO SN COL PIE DE LA CUESTA</t>
  </si>
  <si>
    <t>REPS8209267R3</t>
  </si>
  <si>
    <t>SALOMON GALEANA MA DE LOS ANGELES</t>
  </si>
  <si>
    <t>C 5 DE MAYO 68 LOC EL TICUI ATOYAC DE ALVAREZ GRO</t>
  </si>
  <si>
    <t>SAGA830620K63</t>
  </si>
  <si>
    <t>BELTRAN OROZCO SAUL</t>
  </si>
  <si>
    <t>C 16 DE SEPTIEMBRE SN BARRIO DE SANTIAGO SAN MIGUEL TOTOLAPAN, GRO</t>
  </si>
  <si>
    <t>BEOS53090895A</t>
  </si>
  <si>
    <t>BASILIO GARCIA IGNACIO</t>
  </si>
  <si>
    <t>C LUCIA ALCOCER 14 COL L GUADALUPE 401 EDUARDO NERI</t>
  </si>
  <si>
    <t>BAGI720731BZ5</t>
  </si>
  <si>
    <t>AÑORVE OCAMPO FLOR</t>
  </si>
  <si>
    <t>C 3A DE ESPIRITU SANTO 13 BARR DE BERNEJA 40280 TAXCO DE ALARCON</t>
  </si>
  <si>
    <t>AOOF6103213G0</t>
  </si>
  <si>
    <t>GAMA PEREZ DAVID</t>
  </si>
  <si>
    <t>C IGNACIO ALLENDE S/N LOC EL TIMATAL 40095 IGUALA DE LA INDEPENDENCIA, GRO.</t>
  </si>
  <si>
    <t>GAPD66062E50</t>
  </si>
  <si>
    <t>VICARIO CASTREJÓN HECTOR</t>
  </si>
  <si>
    <t>AV 19 DE FEBRERO SN LOC CHAUCINGO HUITZUCO DE LOS FIGUEROA, GRO.</t>
  </si>
  <si>
    <t>VICH6203232P9</t>
  </si>
  <si>
    <t>GARCIA GARCIA FLAVIA</t>
  </si>
  <si>
    <t>C BENITO JUÁREZ 85 COL EUCARIA APREZA 41100 CHILAPA DE ALVAREZ, GRO</t>
  </si>
  <si>
    <t>GAGF700507LY5</t>
  </si>
  <si>
    <t>GONZALEZ RODRIGUEZ EUSEBIO</t>
  </si>
  <si>
    <t>AV RAMON IBARRA SAN ISIDRO 41001 OLINALA GRO</t>
  </si>
  <si>
    <t>GORE771212NV3</t>
  </si>
  <si>
    <t>ALARCON ADAME BEATRIZ</t>
  </si>
  <si>
    <t>C EDUARDO NERI 28 COL CUAUHTEMOC NORTE 39030 CHILPANCINGO GRO</t>
  </si>
  <si>
    <t>AAAB660106TJ7</t>
  </si>
  <si>
    <t>ALVARADO GARCIA ANTELMO</t>
  </si>
  <si>
    <t>ETAPA XXIX CASA 67 B U HAB EL COLOSO 39810 ACAPULCO DE JUAREZ GRO.</t>
  </si>
  <si>
    <t>AAGA5206265J5</t>
  </si>
  <si>
    <t>RODRIGUEZ CÓRDOBA ISABEL</t>
  </si>
  <si>
    <t>C SCT 4 COL RUFO FIGUEROA 39020 CHILPANCINGO DE LOS BRAVO, GRO</t>
  </si>
  <si>
    <t>ROCI780515GB4</t>
  </si>
  <si>
    <t>TOTAL DE RECIBOS EXPEDIDOS                                                     16</t>
  </si>
  <si>
    <t xml:space="preserve">TOTAL DE RECIBOS PENDIENTES DE UTILIZAR                184       </t>
  </si>
  <si>
    <t>JUSTO BAUTISTA LUIS</t>
  </si>
  <si>
    <t>C 5 DE MAYO 7 COL CENTRO 41900 AZOYU, GRO</t>
  </si>
  <si>
    <t>JUBL770813RA5</t>
  </si>
  <si>
    <t>MORENO ARCOS RICARDO</t>
  </si>
  <si>
    <t>PRIV JUAN MORENO SN COL SIERRITA 39010 CHILPANCINGO DE LOS BRAVO, GRO.</t>
  </si>
  <si>
    <t>MOAR690128K6A</t>
  </si>
  <si>
    <t>RODRIGUEZ CARRILLO ROSAURA</t>
  </si>
  <si>
    <t>C ANDRES SUFREND 1 DEP 501 FRACC LOMAS DE COSTA AZULACAPULCO GRO</t>
  </si>
  <si>
    <t>ROCR570722LY5</t>
  </si>
  <si>
    <t>SALGADO ROMERO CUAUHTEMOC</t>
  </si>
  <si>
    <t>AV J INOCENTE LUGO ORIENTE 404 BARR TIMANGARO 40660 PUNGARABATO, GRO</t>
  </si>
  <si>
    <t>SARC650312W9</t>
  </si>
  <si>
    <t>TOTAL DE RECIBOS PENDIENTES DE UTILIZAR                163</t>
  </si>
  <si>
    <t xml:space="preserve">NOMBRE Y FIRMA DEL RESPONSABLE DEL ÓRGANO DE FINANZAS </t>
  </si>
  <si>
    <r>
      <t>No.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 xml:space="preserve">DE
</t>
    </r>
    <r>
      <rPr>
        <b/>
        <sz val="9"/>
        <color rgb="FF000000"/>
        <rFont val="Arial"/>
        <family val="2"/>
      </rPr>
      <t>RE</t>
    </r>
    <r>
      <rPr>
        <b/>
        <sz val="9"/>
        <color rgb="FF000000"/>
        <rFont val="Arial"/>
        <family val="2"/>
      </rPr>
      <t>C</t>
    </r>
    <r>
      <rPr>
        <b/>
        <sz val="9"/>
        <color rgb="FF000000"/>
        <rFont val="Arial"/>
        <family val="2"/>
      </rPr>
      <t>IBO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</t>
    </r>
    <r>
      <rPr>
        <b/>
        <sz val="9"/>
        <color rgb="FF000000"/>
        <rFont val="Arial"/>
        <family val="2"/>
      </rPr>
      <t>8</t>
    </r>
    <r>
      <rPr>
        <b/>
        <sz val="9"/>
        <color rgb="FF000000"/>
        <rFont val="Arial"/>
        <family val="2"/>
      </rPr>
      <t>)</t>
    </r>
  </si>
  <si>
    <t>TOTAL DE RECIBOS EXPEDIDOS                                                     37</t>
  </si>
  <si>
    <t>PERALTA LOBATO JOSE LUIS</t>
  </si>
  <si>
    <t>C. MOISES GUEVARA 31 A COL CENTRO 39000 CHILPANCINGO DE LOS BRAVO, GUERRERO.</t>
  </si>
  <si>
    <t>PELL510315AJ0</t>
  </si>
  <si>
    <t>MES DE EXPEDICIÓN DE LOS RECIBOS                             OCTUBRE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</si>
</sst>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2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44" fontId="2" fillId="0" borderId="1" xfId="2" applyFont="1" applyBorder="1" applyAlignment="1">
      <alignment horizontal="left" vertical="top"/>
    </xf>
    <xf numFmtId="49" fontId="0" fillId="0" borderId="1" xfId="0" applyNumberFormat="1" applyBorder="1" applyAlignment="1">
      <alignment horizontal="center" vertical="top"/>
    </xf>
    <xf numFmtId="43" fontId="0" fillId="0" borderId="1" xfId="1" applyFont="1" applyBorder="1" applyAlignment="1">
      <alignment horizontal="left" vertical="top"/>
    </xf>
    <xf numFmtId="43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 horizontal="left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1704975</xdr:colOff>
      <xdr:row>37</xdr:row>
      <xdr:rowOff>9525</xdr:rowOff>
    </xdr:from>
    <xdr:to>
      <xdr:col>5</xdr:col>
      <xdr:colOff>381000</xdr:colOff>
      <xdr:row>37</xdr:row>
      <xdr:rowOff>28576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V="1">
          <a:off x="1704975" y="42719625"/>
          <a:ext cx="5781675" cy="1905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404019</xdr:colOff>
      <xdr:row>6</xdr:row>
      <xdr:rowOff>181372</xdr:rowOff>
    </xdr:from>
    <xdr:to>
      <xdr:col>3</xdr:col>
      <xdr:colOff>34131</xdr:colOff>
      <xdr:row>7</xdr:row>
      <xdr:rowOff>9922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975769" y="1324372"/>
          <a:ext cx="2544762" cy="190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2490391</xdr:colOff>
      <xdr:row>8</xdr:row>
      <xdr:rowOff>0</xdr:rowOff>
    </xdr:from>
    <xdr:to>
      <xdr:col>3</xdr:col>
      <xdr:colOff>238125</xdr:colOff>
      <xdr:row>8</xdr:row>
      <xdr:rowOff>1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2490391" y="1533525"/>
          <a:ext cx="3234134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277812</xdr:colOff>
      <xdr:row>0</xdr:row>
      <xdr:rowOff>39688</xdr:rowOff>
    </xdr:from>
    <xdr:to>
      <xdr:col>0</xdr:col>
      <xdr:colOff>1081483</xdr:colOff>
      <xdr:row>3</xdr:row>
      <xdr:rowOff>64337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7812" y="39688"/>
          <a:ext cx="803671" cy="596149"/>
        </a:xfrm>
        <a:prstGeom prst="rect">
          <a:avLst/>
        </a:prstGeom>
      </xdr:spPr>
    </xdr:pic>
    <xdr:clientData/>
  </xdr:twoCellAnchor>
  <xdr:twoCellAnchor>
    <xdr:from>
      <xdr:col>0</xdr:col>
      <xdr:colOff>2073672</xdr:colOff>
      <xdr:row>30</xdr:row>
      <xdr:rowOff>0</xdr:rowOff>
    </xdr:from>
    <xdr:to>
      <xdr:col>3</xdr:col>
      <xdr:colOff>9922</xdr:colOff>
      <xdr:row>30</xdr:row>
      <xdr:rowOff>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2073672" y="41290875"/>
          <a:ext cx="34226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2063749</xdr:colOff>
      <xdr:row>31</xdr:row>
      <xdr:rowOff>0</xdr:rowOff>
    </xdr:from>
    <xdr:to>
      <xdr:col>2</xdr:col>
      <xdr:colOff>1190624</xdr:colOff>
      <xdr:row>31</xdr:row>
      <xdr:rowOff>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2063749" y="41481375"/>
          <a:ext cx="34131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150522</xdr:colOff>
      <xdr:row>31</xdr:row>
      <xdr:rowOff>178593</xdr:rowOff>
    </xdr:from>
    <xdr:to>
      <xdr:col>3</xdr:col>
      <xdr:colOff>5808</xdr:colOff>
      <xdr:row>31</xdr:row>
      <xdr:rowOff>178593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2717626" y="10388928"/>
          <a:ext cx="277086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1763054</xdr:colOff>
      <xdr:row>41</xdr:row>
      <xdr:rowOff>249279</xdr:rowOff>
    </xdr:from>
    <xdr:to>
      <xdr:col>5</xdr:col>
      <xdr:colOff>487865</xdr:colOff>
      <xdr:row>42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763054" y="13526200"/>
          <a:ext cx="5822098" cy="627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404019</xdr:colOff>
      <xdr:row>6</xdr:row>
      <xdr:rowOff>181372</xdr:rowOff>
    </xdr:from>
    <xdr:to>
      <xdr:col>3</xdr:col>
      <xdr:colOff>34131</xdr:colOff>
      <xdr:row>7</xdr:row>
      <xdr:rowOff>9922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2975769" y="1324372"/>
          <a:ext cx="2544762" cy="190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2490391</xdr:colOff>
      <xdr:row>8</xdr:row>
      <xdr:rowOff>0</xdr:rowOff>
    </xdr:from>
    <xdr:to>
      <xdr:col>3</xdr:col>
      <xdr:colOff>238125</xdr:colOff>
      <xdr:row>8</xdr:row>
      <xdr:rowOff>1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2490391" y="1533525"/>
          <a:ext cx="3234134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277812</xdr:colOff>
      <xdr:row>0</xdr:row>
      <xdr:rowOff>39688</xdr:rowOff>
    </xdr:from>
    <xdr:to>
      <xdr:col>0</xdr:col>
      <xdr:colOff>1081483</xdr:colOff>
      <xdr:row>3</xdr:row>
      <xdr:rowOff>64337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7812" y="39688"/>
          <a:ext cx="803671" cy="596149"/>
        </a:xfrm>
        <a:prstGeom prst="rect">
          <a:avLst/>
        </a:prstGeom>
      </xdr:spPr>
    </xdr:pic>
    <xdr:clientData/>
  </xdr:twoCellAnchor>
  <xdr:twoCellAnchor>
    <xdr:from>
      <xdr:col>0</xdr:col>
      <xdr:colOff>2073672</xdr:colOff>
      <xdr:row>35</xdr:row>
      <xdr:rowOff>0</xdr:rowOff>
    </xdr:from>
    <xdr:to>
      <xdr:col>3</xdr:col>
      <xdr:colOff>9922</xdr:colOff>
      <xdr:row>35</xdr:row>
      <xdr:rowOff>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2073672" y="12201525"/>
          <a:ext cx="34226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2063749</xdr:colOff>
      <xdr:row>36</xdr:row>
      <xdr:rowOff>0</xdr:rowOff>
    </xdr:from>
    <xdr:to>
      <xdr:col>2</xdr:col>
      <xdr:colOff>1190624</xdr:colOff>
      <xdr:row>36</xdr:row>
      <xdr:rowOff>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2063749" y="12392025"/>
          <a:ext cx="34131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150522</xdr:colOff>
      <xdr:row>36</xdr:row>
      <xdr:rowOff>178593</xdr:rowOff>
    </xdr:from>
    <xdr:to>
      <xdr:col>3</xdr:col>
      <xdr:colOff>5808</xdr:colOff>
      <xdr:row>36</xdr:row>
      <xdr:rowOff>178593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2722272" y="12570618"/>
          <a:ext cx="276993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A26" zoomScale="82" zoomScaleNormal="82" workbookViewId="0">
      <selection activeCell="G14" sqref="G14"/>
    </sheetView>
  </sheetViews>
  <sheetFormatPr baseColWidth="10" defaultColWidth="9.140625" defaultRowHeight="15" x14ac:dyDescent="0.25"/>
  <cols>
    <col min="1" max="1" width="38.5703125" customWidth="1"/>
    <col min="2" max="2" width="25.7109375" customWidth="1"/>
    <col min="3" max="3" width="17" customWidth="1"/>
    <col min="4" max="4" width="14.28515625" customWidth="1"/>
    <col min="5" max="5" width="10" style="17" customWidth="1"/>
    <col min="6" max="6" width="14.5703125" customWidth="1"/>
    <col min="7" max="7" width="18.28515625" customWidth="1"/>
  </cols>
  <sheetData>
    <row r="1" spans="1:9" ht="15" customHeight="1" x14ac:dyDescent="0.25">
      <c r="A1" s="22" t="s">
        <v>8</v>
      </c>
      <c r="B1" s="22"/>
      <c r="C1" s="22"/>
      <c r="D1" s="22"/>
      <c r="E1" s="22"/>
      <c r="F1" s="22"/>
      <c r="G1" s="22"/>
    </row>
    <row r="2" spans="1:9" ht="15" customHeight="1" x14ac:dyDescent="0.25">
      <c r="A2" s="5"/>
      <c r="B2" s="5"/>
      <c r="C2" s="5"/>
      <c r="D2" s="5"/>
      <c r="E2" s="5"/>
      <c r="F2" s="5"/>
      <c r="G2" s="5"/>
    </row>
    <row r="3" spans="1:9" ht="15" customHeight="1" x14ac:dyDescent="0.25">
      <c r="A3" s="5"/>
      <c r="B3" s="5"/>
      <c r="C3" s="5"/>
      <c r="D3" s="5"/>
      <c r="E3" s="5"/>
      <c r="F3" s="5"/>
      <c r="G3" s="5"/>
    </row>
    <row r="4" spans="1:9" ht="15" customHeight="1" x14ac:dyDescent="0.25">
      <c r="A4" s="5"/>
      <c r="B4" s="5"/>
      <c r="C4" s="5"/>
      <c r="D4" s="5"/>
      <c r="E4" s="5"/>
      <c r="F4" s="5"/>
      <c r="G4" s="5"/>
    </row>
    <row r="5" spans="1:9" ht="15" customHeight="1" x14ac:dyDescent="0.25">
      <c r="A5" s="5"/>
      <c r="B5" s="5"/>
      <c r="C5" s="5"/>
      <c r="D5" s="5"/>
      <c r="E5" s="5"/>
      <c r="F5" s="5"/>
      <c r="G5" s="5"/>
    </row>
    <row r="6" spans="1:9" ht="15" customHeight="1" x14ac:dyDescent="0.25">
      <c r="A6" s="22" t="s">
        <v>10</v>
      </c>
      <c r="B6" s="22"/>
      <c r="C6" s="22"/>
      <c r="D6" s="22"/>
      <c r="E6" s="22"/>
      <c r="F6" s="22"/>
      <c r="G6" s="22"/>
    </row>
    <row r="7" spans="1:9" ht="15" customHeight="1" x14ac:dyDescent="0.25">
      <c r="A7" s="19" t="s">
        <v>14</v>
      </c>
      <c r="B7" s="19"/>
      <c r="C7" s="19"/>
      <c r="D7" s="19"/>
      <c r="E7" s="19"/>
      <c r="F7" s="19"/>
      <c r="G7" s="19"/>
    </row>
    <row r="8" spans="1:9" ht="15.75" customHeight="1" x14ac:dyDescent="0.25">
      <c r="A8" s="23" t="s">
        <v>122</v>
      </c>
      <c r="B8" s="23"/>
      <c r="C8" s="23"/>
      <c r="D8" s="23"/>
      <c r="E8" s="23"/>
      <c r="F8" s="23"/>
      <c r="G8" s="23"/>
    </row>
    <row r="10" spans="1:9" ht="46.5" customHeight="1" x14ac:dyDescent="0.2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</row>
    <row r="11" spans="1:9" ht="31.5" customHeight="1" x14ac:dyDescent="0.25">
      <c r="A11" s="12" t="s">
        <v>55</v>
      </c>
      <c r="B11" s="6" t="s">
        <v>53</v>
      </c>
      <c r="C11" s="3" t="s">
        <v>54</v>
      </c>
      <c r="D11" s="15">
        <v>1000</v>
      </c>
      <c r="E11" s="14" t="s">
        <v>11</v>
      </c>
      <c r="F11" s="3" t="s">
        <v>12</v>
      </c>
      <c r="G11" s="8">
        <v>42292</v>
      </c>
      <c r="I11">
        <v>1</v>
      </c>
    </row>
    <row r="12" spans="1:9" ht="27.75" customHeight="1" x14ac:dyDescent="0.25">
      <c r="A12" s="12" t="s">
        <v>56</v>
      </c>
      <c r="B12" s="6" t="s">
        <v>57</v>
      </c>
      <c r="C12" s="3" t="s">
        <v>58</v>
      </c>
      <c r="D12" s="15">
        <v>1000</v>
      </c>
      <c r="E12" s="14" t="s">
        <v>15</v>
      </c>
      <c r="F12" s="3" t="s">
        <v>12</v>
      </c>
      <c r="G12" s="8">
        <v>42292</v>
      </c>
      <c r="I12">
        <f>I11+1</f>
        <v>2</v>
      </c>
    </row>
    <row r="13" spans="1:9" ht="31.5" customHeight="1" x14ac:dyDescent="0.25">
      <c r="A13" s="3" t="s">
        <v>59</v>
      </c>
      <c r="B13" s="6" t="s">
        <v>60</v>
      </c>
      <c r="C13" s="3" t="s">
        <v>61</v>
      </c>
      <c r="D13" s="15">
        <v>1000</v>
      </c>
      <c r="E13" s="14" t="s">
        <v>16</v>
      </c>
      <c r="F13" s="3" t="s">
        <v>12</v>
      </c>
      <c r="G13" s="8">
        <v>42292</v>
      </c>
      <c r="I13">
        <f t="shared" ref="I13:I26" si="0">I12+1</f>
        <v>3</v>
      </c>
    </row>
    <row r="14" spans="1:9" ht="31.5" customHeight="1" x14ac:dyDescent="0.25">
      <c r="A14" s="3" t="s">
        <v>62</v>
      </c>
      <c r="B14" s="6" t="s">
        <v>63</v>
      </c>
      <c r="C14" s="3" t="s">
        <v>64</v>
      </c>
      <c r="D14" s="15">
        <v>1000</v>
      </c>
      <c r="E14" s="14" t="s">
        <v>17</v>
      </c>
      <c r="F14" s="3" t="s">
        <v>12</v>
      </c>
      <c r="G14" s="8">
        <v>42292</v>
      </c>
      <c r="I14">
        <f t="shared" si="0"/>
        <v>4</v>
      </c>
    </row>
    <row r="15" spans="1:9" ht="31.5" customHeight="1" x14ac:dyDescent="0.25">
      <c r="A15" s="3" t="s">
        <v>65</v>
      </c>
      <c r="B15" s="6" t="s">
        <v>66</v>
      </c>
      <c r="C15" s="3" t="s">
        <v>67</v>
      </c>
      <c r="D15" s="15">
        <v>1000</v>
      </c>
      <c r="E15" s="14" t="s">
        <v>18</v>
      </c>
      <c r="F15" s="3" t="s">
        <v>12</v>
      </c>
      <c r="G15" s="8">
        <v>42292</v>
      </c>
      <c r="I15">
        <f t="shared" si="0"/>
        <v>5</v>
      </c>
    </row>
    <row r="16" spans="1:9" ht="30" customHeight="1" x14ac:dyDescent="0.25">
      <c r="A16" s="3" t="s">
        <v>68</v>
      </c>
      <c r="B16" s="6" t="s">
        <v>69</v>
      </c>
      <c r="C16" s="3" t="s">
        <v>70</v>
      </c>
      <c r="D16" s="15">
        <v>1000</v>
      </c>
      <c r="E16" s="14" t="s">
        <v>19</v>
      </c>
      <c r="F16" s="3" t="s">
        <v>12</v>
      </c>
      <c r="G16" s="8">
        <v>42292</v>
      </c>
      <c r="I16">
        <f t="shared" si="0"/>
        <v>6</v>
      </c>
    </row>
    <row r="17" spans="1:10" ht="31.5" customHeight="1" x14ac:dyDescent="0.25">
      <c r="A17" s="3" t="s">
        <v>71</v>
      </c>
      <c r="B17" s="6" t="s">
        <v>72</v>
      </c>
      <c r="C17" s="3" t="s">
        <v>73</v>
      </c>
      <c r="D17" s="15">
        <v>1000</v>
      </c>
      <c r="E17" s="14" t="s">
        <v>20</v>
      </c>
      <c r="F17" s="3" t="s">
        <v>12</v>
      </c>
      <c r="G17" s="8">
        <v>42292</v>
      </c>
      <c r="I17">
        <f t="shared" si="0"/>
        <v>7</v>
      </c>
    </row>
    <row r="18" spans="1:10" ht="31.5" customHeight="1" x14ac:dyDescent="0.25">
      <c r="A18" s="3" t="s">
        <v>74</v>
      </c>
      <c r="B18" s="6" t="s">
        <v>75</v>
      </c>
      <c r="C18" s="3" t="s">
        <v>76</v>
      </c>
      <c r="D18" s="15">
        <v>1000</v>
      </c>
      <c r="E18" s="14" t="s">
        <v>21</v>
      </c>
      <c r="F18" s="3" t="s">
        <v>12</v>
      </c>
      <c r="G18" s="8">
        <v>42292</v>
      </c>
      <c r="I18">
        <f t="shared" si="0"/>
        <v>8</v>
      </c>
    </row>
    <row r="19" spans="1:10" ht="33.75" customHeight="1" x14ac:dyDescent="0.25">
      <c r="A19" s="3" t="s">
        <v>103</v>
      </c>
      <c r="B19" s="6" t="s">
        <v>104</v>
      </c>
      <c r="C19" s="3" t="s">
        <v>105</v>
      </c>
      <c r="D19" s="15">
        <v>1000</v>
      </c>
      <c r="E19" s="14" t="s">
        <v>22</v>
      </c>
      <c r="F19" s="3" t="s">
        <v>12</v>
      </c>
      <c r="G19" s="8">
        <v>42292</v>
      </c>
      <c r="I19">
        <f t="shared" si="0"/>
        <v>9</v>
      </c>
    </row>
    <row r="20" spans="1:10" ht="33.75" customHeight="1" x14ac:dyDescent="0.25">
      <c r="A20" s="3" t="s">
        <v>80</v>
      </c>
      <c r="B20" s="6" t="s">
        <v>81</v>
      </c>
      <c r="C20" s="3" t="s">
        <v>82</v>
      </c>
      <c r="D20" s="15">
        <v>1000</v>
      </c>
      <c r="E20" s="14" t="s">
        <v>23</v>
      </c>
      <c r="F20" s="3" t="s">
        <v>12</v>
      </c>
      <c r="G20" s="8">
        <v>42292</v>
      </c>
      <c r="I20">
        <f t="shared" si="0"/>
        <v>10</v>
      </c>
    </row>
    <row r="21" spans="1:10" ht="33.75" customHeight="1" x14ac:dyDescent="0.25">
      <c r="A21" s="3" t="s">
        <v>83</v>
      </c>
      <c r="B21" s="6" t="s">
        <v>84</v>
      </c>
      <c r="C21" s="3" t="s">
        <v>85</v>
      </c>
      <c r="D21" s="15">
        <v>1000</v>
      </c>
      <c r="E21" s="14" t="s">
        <v>24</v>
      </c>
      <c r="F21" s="3" t="s">
        <v>12</v>
      </c>
      <c r="G21" s="8">
        <v>42292</v>
      </c>
      <c r="I21">
        <f t="shared" si="0"/>
        <v>11</v>
      </c>
    </row>
    <row r="22" spans="1:10" ht="33.75" customHeight="1" x14ac:dyDescent="0.25">
      <c r="A22" s="3" t="s">
        <v>86</v>
      </c>
      <c r="B22" s="6" t="s">
        <v>87</v>
      </c>
      <c r="C22" s="3" t="s">
        <v>88</v>
      </c>
      <c r="D22" s="15">
        <v>1000</v>
      </c>
      <c r="E22" s="14" t="s">
        <v>25</v>
      </c>
      <c r="F22" s="3" t="s">
        <v>12</v>
      </c>
      <c r="G22" s="8">
        <v>42292</v>
      </c>
      <c r="I22">
        <f t="shared" si="0"/>
        <v>12</v>
      </c>
    </row>
    <row r="23" spans="1:10" ht="33.75" customHeight="1" x14ac:dyDescent="0.25">
      <c r="A23" s="3" t="s">
        <v>89</v>
      </c>
      <c r="B23" s="6" t="s">
        <v>90</v>
      </c>
      <c r="C23" s="3" t="s">
        <v>91</v>
      </c>
      <c r="D23" s="15">
        <v>1000</v>
      </c>
      <c r="E23" s="14" t="s">
        <v>26</v>
      </c>
      <c r="F23" s="3" t="s">
        <v>12</v>
      </c>
      <c r="G23" s="8">
        <v>42292</v>
      </c>
      <c r="I23">
        <f t="shared" si="0"/>
        <v>13</v>
      </c>
    </row>
    <row r="24" spans="1:10" ht="33.75" customHeight="1" x14ac:dyDescent="0.25">
      <c r="A24" s="3" t="s">
        <v>92</v>
      </c>
      <c r="B24" s="6" t="s">
        <v>93</v>
      </c>
      <c r="C24" s="3" t="s">
        <v>94</v>
      </c>
      <c r="D24" s="15">
        <v>1000</v>
      </c>
      <c r="E24" s="14" t="s">
        <v>27</v>
      </c>
      <c r="F24" s="3" t="s">
        <v>12</v>
      </c>
      <c r="G24" s="8">
        <v>42292</v>
      </c>
      <c r="I24">
        <f t="shared" si="0"/>
        <v>14</v>
      </c>
    </row>
    <row r="25" spans="1:10" ht="33.75" customHeight="1" x14ac:dyDescent="0.25">
      <c r="A25" s="3" t="s">
        <v>95</v>
      </c>
      <c r="B25" s="6" t="s">
        <v>96</v>
      </c>
      <c r="C25" s="3" t="s">
        <v>97</v>
      </c>
      <c r="D25" s="15">
        <v>1000</v>
      </c>
      <c r="E25" s="14" t="s">
        <v>28</v>
      </c>
      <c r="F25" s="3" t="s">
        <v>12</v>
      </c>
      <c r="G25" s="8">
        <v>42292</v>
      </c>
      <c r="I25">
        <f t="shared" si="0"/>
        <v>15</v>
      </c>
    </row>
    <row r="26" spans="1:10" ht="33.75" customHeight="1" x14ac:dyDescent="0.25">
      <c r="A26" s="3" t="s">
        <v>106</v>
      </c>
      <c r="B26" s="6" t="s">
        <v>107</v>
      </c>
      <c r="C26" s="3" t="s">
        <v>108</v>
      </c>
      <c r="D26" s="15">
        <v>1000</v>
      </c>
      <c r="E26" s="14" t="s">
        <v>29</v>
      </c>
      <c r="F26" s="3" t="s">
        <v>12</v>
      </c>
      <c r="G26" s="8">
        <v>42292</v>
      </c>
      <c r="I26">
        <f t="shared" si="0"/>
        <v>16</v>
      </c>
    </row>
    <row r="27" spans="1:10" ht="33.75" customHeight="1" x14ac:dyDescent="0.25">
      <c r="A27" s="3"/>
      <c r="B27" s="6"/>
      <c r="C27" s="3"/>
      <c r="D27" s="3"/>
      <c r="E27" s="14"/>
      <c r="F27" s="3"/>
      <c r="G27" s="8"/>
    </row>
    <row r="28" spans="1:10" ht="35.25" customHeight="1" x14ac:dyDescent="0.25">
      <c r="A28" s="4" t="s">
        <v>7</v>
      </c>
      <c r="B28" s="3"/>
      <c r="C28" s="3"/>
      <c r="D28" s="13">
        <f>SUM(D11:D27)</f>
        <v>16000</v>
      </c>
      <c r="E28" s="14"/>
      <c r="F28" s="3"/>
      <c r="G28" s="3"/>
      <c r="J28">
        <v>200</v>
      </c>
    </row>
    <row r="30" spans="1:10" ht="15" customHeight="1" x14ac:dyDescent="0.25">
      <c r="A30" s="19" t="s">
        <v>101</v>
      </c>
      <c r="B30" s="19"/>
      <c r="C30" s="19"/>
      <c r="D30" s="19"/>
      <c r="E30" s="19"/>
      <c r="F30" s="19"/>
      <c r="G30" s="19"/>
      <c r="J30">
        <f>+J28:K28-16</f>
        <v>184</v>
      </c>
    </row>
    <row r="31" spans="1:10" ht="15" customHeight="1" x14ac:dyDescent="0.25">
      <c r="A31" s="19" t="s">
        <v>51</v>
      </c>
      <c r="B31" s="19"/>
      <c r="C31" s="19"/>
      <c r="D31" s="19"/>
      <c r="E31" s="19"/>
      <c r="F31" s="19"/>
      <c r="G31" s="19"/>
    </row>
    <row r="32" spans="1:10" ht="15" customHeight="1" x14ac:dyDescent="0.25">
      <c r="A32" s="19" t="s">
        <v>102</v>
      </c>
      <c r="B32" s="19"/>
      <c r="C32" s="19"/>
      <c r="D32" s="19"/>
      <c r="E32" s="19"/>
      <c r="F32" s="19"/>
      <c r="G32" s="19"/>
    </row>
    <row r="33" spans="1:13" ht="15" customHeight="1" x14ac:dyDescent="0.25">
      <c r="A33" s="10"/>
      <c r="B33" s="10"/>
      <c r="C33" s="10"/>
      <c r="D33" s="10"/>
      <c r="E33" s="5"/>
      <c r="F33" s="10"/>
      <c r="G33" s="10"/>
    </row>
    <row r="34" spans="1:13" ht="15" customHeight="1" x14ac:dyDescent="0.25">
      <c r="A34" s="10"/>
      <c r="B34" s="10"/>
      <c r="C34" s="10"/>
      <c r="D34" s="10"/>
      <c r="E34" s="5"/>
      <c r="F34" s="10"/>
      <c r="G34" s="10"/>
      <c r="K34">
        <v>115</v>
      </c>
      <c r="M34">
        <f>1000-92</f>
        <v>908</v>
      </c>
    </row>
    <row r="35" spans="1:13" ht="15" customHeight="1" x14ac:dyDescent="0.25">
      <c r="A35" s="10"/>
      <c r="B35" s="10"/>
      <c r="C35" s="10"/>
      <c r="D35" s="10"/>
      <c r="E35" s="5"/>
      <c r="F35" s="10"/>
      <c r="G35" s="10"/>
    </row>
    <row r="36" spans="1:13" ht="16.5" customHeight="1" x14ac:dyDescent="0.25">
      <c r="K36">
        <v>259</v>
      </c>
    </row>
    <row r="37" spans="1:13" ht="20.25" customHeight="1" x14ac:dyDescent="0.25">
      <c r="A37" s="20" t="s">
        <v>13</v>
      </c>
      <c r="B37" s="20"/>
      <c r="C37" s="20"/>
      <c r="D37" s="20"/>
      <c r="E37" s="20"/>
      <c r="F37" s="20"/>
      <c r="G37" s="20"/>
      <c r="K37" t="e">
        <f>K36-#REF!</f>
        <v>#REF!</v>
      </c>
    </row>
    <row r="38" spans="1:13" ht="15.75" x14ac:dyDescent="0.25">
      <c r="A38" s="21" t="s">
        <v>9</v>
      </c>
      <c r="B38" s="21"/>
      <c r="C38" s="21"/>
      <c r="D38" s="21"/>
      <c r="E38" s="21"/>
      <c r="F38" s="21"/>
      <c r="G38" s="21"/>
    </row>
    <row r="39" spans="1:13" ht="15.75" x14ac:dyDescent="0.25">
      <c r="A39" s="11"/>
    </row>
  </sheetData>
  <mergeCells count="9">
    <mergeCell ref="A32:G32"/>
    <mergeCell ref="A37:G37"/>
    <mergeCell ref="A38:G38"/>
    <mergeCell ref="A1:G1"/>
    <mergeCell ref="A6:G6"/>
    <mergeCell ref="A7:G7"/>
    <mergeCell ref="A8:G8"/>
    <mergeCell ref="A30:G30"/>
    <mergeCell ref="A31:G31"/>
  </mergeCells>
  <pageMargins left="0.70866141732283472" right="0.70866141732283472" top="0.74803149606299213" bottom="0.74803149606299213" header="0.31496062992125984" footer="0.31496062992125984"/>
  <pageSetup scale="80" orientation="landscape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zoomScale="82" zoomScaleNormal="82" workbookViewId="0">
      <selection activeCell="B15" sqref="B15"/>
    </sheetView>
  </sheetViews>
  <sheetFormatPr baseColWidth="10" defaultColWidth="9.140625" defaultRowHeight="15" x14ac:dyDescent="0.25"/>
  <cols>
    <col min="1" max="1" width="38.5703125" customWidth="1"/>
    <col min="2" max="2" width="29" customWidth="1"/>
    <col min="3" max="3" width="18" customWidth="1"/>
    <col min="4" max="4" width="14.28515625" customWidth="1"/>
    <col min="5" max="5" width="10" customWidth="1"/>
    <col min="6" max="6" width="14.5703125" customWidth="1"/>
    <col min="7" max="7" width="18.28515625" customWidth="1"/>
    <col min="11" max="11" width="18" customWidth="1"/>
  </cols>
  <sheetData>
    <row r="1" spans="1:11" ht="15" customHeight="1" x14ac:dyDescent="0.25">
      <c r="A1" s="22" t="s">
        <v>8</v>
      </c>
      <c r="B1" s="22"/>
      <c r="C1" s="22"/>
      <c r="D1" s="22"/>
      <c r="E1" s="22"/>
      <c r="F1" s="22"/>
      <c r="G1" s="22"/>
    </row>
    <row r="2" spans="1:11" ht="15" customHeight="1" x14ac:dyDescent="0.25">
      <c r="A2" s="5"/>
      <c r="B2" s="5"/>
      <c r="C2" s="5"/>
      <c r="D2" s="5"/>
      <c r="E2" s="5"/>
      <c r="F2" s="5"/>
      <c r="G2" s="5"/>
    </row>
    <row r="3" spans="1:11" ht="15" customHeight="1" x14ac:dyDescent="0.25">
      <c r="A3" s="5"/>
      <c r="B3" s="5"/>
      <c r="C3" s="5"/>
      <c r="D3" s="5"/>
      <c r="E3" s="5"/>
      <c r="F3" s="5"/>
      <c r="G3" s="5"/>
    </row>
    <row r="4" spans="1:11" ht="15" customHeight="1" x14ac:dyDescent="0.25">
      <c r="A4" s="5"/>
      <c r="B4" s="5"/>
      <c r="C4" s="5"/>
      <c r="D4" s="5"/>
      <c r="E4" s="5"/>
      <c r="F4" s="5"/>
      <c r="G4" s="5"/>
    </row>
    <row r="5" spans="1:11" ht="15" customHeight="1" x14ac:dyDescent="0.25">
      <c r="A5" s="5"/>
      <c r="B5" s="5"/>
      <c r="C5" s="5"/>
      <c r="D5" s="5"/>
      <c r="E5" s="5"/>
      <c r="F5" s="5"/>
      <c r="G5" s="5"/>
    </row>
    <row r="6" spans="1:11" ht="15" customHeight="1" x14ac:dyDescent="0.25">
      <c r="A6" s="22" t="s">
        <v>10</v>
      </c>
      <c r="B6" s="22"/>
      <c r="C6" s="22"/>
      <c r="D6" s="22"/>
      <c r="E6" s="22"/>
      <c r="F6" s="22"/>
      <c r="G6" s="22"/>
    </row>
    <row r="7" spans="1:11" ht="15" customHeight="1" x14ac:dyDescent="0.25">
      <c r="A7" s="19" t="s">
        <v>14</v>
      </c>
      <c r="B7" s="19"/>
      <c r="C7" s="19"/>
      <c r="D7" s="19"/>
      <c r="E7" s="19"/>
      <c r="F7" s="19"/>
      <c r="G7" s="19"/>
    </row>
    <row r="8" spans="1:11" ht="15.75" customHeight="1" x14ac:dyDescent="0.25">
      <c r="A8" s="23" t="s">
        <v>52</v>
      </c>
      <c r="B8" s="23"/>
      <c r="C8" s="23"/>
      <c r="D8" s="23"/>
      <c r="E8" s="23"/>
      <c r="F8" s="23"/>
      <c r="G8" s="23"/>
    </row>
    <row r="10" spans="1:11" ht="46.5" customHeight="1" x14ac:dyDescent="0.25">
      <c r="A10" s="2" t="s">
        <v>0</v>
      </c>
      <c r="B10" s="2" t="s">
        <v>1</v>
      </c>
      <c r="C10" s="2" t="s">
        <v>2</v>
      </c>
      <c r="D10" s="2" t="s">
        <v>3</v>
      </c>
      <c r="E10" s="1" t="s">
        <v>117</v>
      </c>
      <c r="F10" s="2" t="s">
        <v>5</v>
      </c>
      <c r="G10" s="2" t="s">
        <v>6</v>
      </c>
    </row>
    <row r="11" spans="1:11" ht="27.75" customHeight="1" x14ac:dyDescent="0.25">
      <c r="A11" s="12" t="s">
        <v>55</v>
      </c>
      <c r="B11" s="6" t="s">
        <v>53</v>
      </c>
      <c r="C11" s="3" t="s">
        <v>54</v>
      </c>
      <c r="D11" s="15">
        <v>2000</v>
      </c>
      <c r="E11" s="7" t="s">
        <v>30</v>
      </c>
      <c r="F11" s="3" t="s">
        <v>12</v>
      </c>
      <c r="G11" s="8">
        <v>42323</v>
      </c>
      <c r="I11">
        <v>1</v>
      </c>
      <c r="K11" s="16">
        <f>'COTUBRE 1'!D11+NOB!D11</f>
        <v>3000</v>
      </c>
    </row>
    <row r="12" spans="1:11" ht="27.75" customHeight="1" x14ac:dyDescent="0.25">
      <c r="A12" s="12" t="s">
        <v>56</v>
      </c>
      <c r="B12" s="6" t="s">
        <v>57</v>
      </c>
      <c r="C12" s="3" t="s">
        <v>58</v>
      </c>
      <c r="D12" s="15">
        <v>2000</v>
      </c>
      <c r="E12" s="7" t="s">
        <v>31</v>
      </c>
      <c r="F12" s="3" t="s">
        <v>12</v>
      </c>
      <c r="G12" s="8">
        <v>42323</v>
      </c>
      <c r="I12">
        <v>2</v>
      </c>
    </row>
    <row r="13" spans="1:11" ht="31.5" customHeight="1" x14ac:dyDescent="0.25">
      <c r="A13" s="3" t="s">
        <v>59</v>
      </c>
      <c r="B13" s="6" t="s">
        <v>60</v>
      </c>
      <c r="C13" s="3" t="s">
        <v>61</v>
      </c>
      <c r="D13" s="15">
        <v>2000</v>
      </c>
      <c r="E13" s="7" t="s">
        <v>32</v>
      </c>
      <c r="F13" s="3" t="s">
        <v>12</v>
      </c>
      <c r="G13" s="8">
        <v>42323</v>
      </c>
      <c r="I13">
        <v>3</v>
      </c>
    </row>
    <row r="14" spans="1:11" ht="31.5" customHeight="1" x14ac:dyDescent="0.25">
      <c r="A14" s="3" t="s">
        <v>62</v>
      </c>
      <c r="B14" s="6" t="s">
        <v>63</v>
      </c>
      <c r="C14" s="3" t="s">
        <v>64</v>
      </c>
      <c r="D14" s="15">
        <v>2000</v>
      </c>
      <c r="E14" s="7" t="s">
        <v>33</v>
      </c>
      <c r="F14" s="3" t="s">
        <v>12</v>
      </c>
      <c r="G14" s="8">
        <v>42323</v>
      </c>
      <c r="I14">
        <v>4</v>
      </c>
    </row>
    <row r="15" spans="1:11" ht="31.5" customHeight="1" x14ac:dyDescent="0.25">
      <c r="A15" s="3" t="s">
        <v>65</v>
      </c>
      <c r="B15" s="6" t="s">
        <v>66</v>
      </c>
      <c r="C15" s="3" t="s">
        <v>67</v>
      </c>
      <c r="D15" s="15">
        <v>2000</v>
      </c>
      <c r="E15" s="7" t="s">
        <v>34</v>
      </c>
      <c r="F15" s="3" t="s">
        <v>12</v>
      </c>
      <c r="G15" s="8">
        <v>42323</v>
      </c>
      <c r="I15">
        <v>5</v>
      </c>
    </row>
    <row r="16" spans="1:11" ht="30" customHeight="1" x14ac:dyDescent="0.25">
      <c r="A16" s="3" t="s">
        <v>68</v>
      </c>
      <c r="B16" s="6" t="s">
        <v>69</v>
      </c>
      <c r="C16" s="3" t="s">
        <v>70</v>
      </c>
      <c r="D16" s="15">
        <v>2000</v>
      </c>
      <c r="E16" s="7" t="s">
        <v>35</v>
      </c>
      <c r="F16" s="3" t="s">
        <v>12</v>
      </c>
      <c r="G16" s="8">
        <v>42323</v>
      </c>
      <c r="I16">
        <v>6</v>
      </c>
    </row>
    <row r="17" spans="1:9" ht="31.5" customHeight="1" x14ac:dyDescent="0.25">
      <c r="A17" s="3" t="s">
        <v>103</v>
      </c>
      <c r="B17" s="6" t="s">
        <v>104</v>
      </c>
      <c r="C17" s="3" t="s">
        <v>105</v>
      </c>
      <c r="D17" s="15">
        <v>2000</v>
      </c>
      <c r="E17" s="7" t="s">
        <v>36</v>
      </c>
      <c r="F17" s="3" t="s">
        <v>12</v>
      </c>
      <c r="G17" s="8">
        <v>42323</v>
      </c>
      <c r="I17">
        <v>7</v>
      </c>
    </row>
    <row r="18" spans="1:9" ht="31.5" customHeight="1" x14ac:dyDescent="0.25">
      <c r="A18" s="3" t="s">
        <v>71</v>
      </c>
      <c r="B18" s="6" t="s">
        <v>72</v>
      </c>
      <c r="C18" s="3" t="s">
        <v>73</v>
      </c>
      <c r="D18" s="15">
        <v>2000</v>
      </c>
      <c r="E18" s="7" t="s">
        <v>37</v>
      </c>
      <c r="F18" s="3" t="s">
        <v>12</v>
      </c>
      <c r="G18" s="8">
        <v>42323</v>
      </c>
      <c r="I18">
        <v>8</v>
      </c>
    </row>
    <row r="19" spans="1:9" ht="31.5" customHeight="1" x14ac:dyDescent="0.25">
      <c r="A19" s="3" t="s">
        <v>74</v>
      </c>
      <c r="B19" s="6" t="s">
        <v>75</v>
      </c>
      <c r="C19" s="3" t="s">
        <v>76</v>
      </c>
      <c r="D19" s="15">
        <v>2000</v>
      </c>
      <c r="E19" s="7" t="s">
        <v>38</v>
      </c>
      <c r="F19" s="3" t="s">
        <v>12</v>
      </c>
      <c r="G19" s="8">
        <v>42323</v>
      </c>
      <c r="I19">
        <v>9</v>
      </c>
    </row>
    <row r="20" spans="1:9" ht="33.75" customHeight="1" x14ac:dyDescent="0.25">
      <c r="A20" s="3" t="s">
        <v>77</v>
      </c>
      <c r="B20" s="9" t="s">
        <v>78</v>
      </c>
      <c r="C20" s="3" t="s">
        <v>79</v>
      </c>
      <c r="D20" s="15">
        <v>6000</v>
      </c>
      <c r="E20" s="7" t="s">
        <v>39</v>
      </c>
      <c r="F20" s="3" t="s">
        <v>12</v>
      </c>
      <c r="G20" s="8">
        <v>42323</v>
      </c>
      <c r="I20">
        <v>10</v>
      </c>
    </row>
    <row r="21" spans="1:9" ht="33.75" customHeight="1" x14ac:dyDescent="0.25">
      <c r="A21" s="3" t="s">
        <v>80</v>
      </c>
      <c r="B21" s="6" t="s">
        <v>81</v>
      </c>
      <c r="C21" s="3" t="s">
        <v>82</v>
      </c>
      <c r="D21" s="15">
        <v>2000</v>
      </c>
      <c r="E21" s="7" t="s">
        <v>40</v>
      </c>
      <c r="F21" s="3" t="s">
        <v>12</v>
      </c>
      <c r="G21" s="8">
        <v>42323</v>
      </c>
      <c r="I21">
        <v>11</v>
      </c>
    </row>
    <row r="22" spans="1:9" ht="33.75" customHeight="1" x14ac:dyDescent="0.25">
      <c r="A22" s="3" t="s">
        <v>83</v>
      </c>
      <c r="B22" s="6" t="s">
        <v>84</v>
      </c>
      <c r="C22" s="3" t="s">
        <v>85</v>
      </c>
      <c r="D22" s="15">
        <v>2000</v>
      </c>
      <c r="E22" s="7" t="s">
        <v>41</v>
      </c>
      <c r="F22" s="3" t="s">
        <v>12</v>
      </c>
      <c r="G22" s="8">
        <v>42323</v>
      </c>
      <c r="I22">
        <v>12</v>
      </c>
    </row>
    <row r="23" spans="1:9" ht="33.75" customHeight="1" x14ac:dyDescent="0.25">
      <c r="A23" s="3" t="s">
        <v>86</v>
      </c>
      <c r="B23" s="6" t="s">
        <v>87</v>
      </c>
      <c r="C23" s="3" t="s">
        <v>88</v>
      </c>
      <c r="D23" s="15">
        <v>2000</v>
      </c>
      <c r="E23" s="7" t="s">
        <v>42</v>
      </c>
      <c r="F23" s="3" t="s">
        <v>12</v>
      </c>
      <c r="G23" s="8">
        <v>42323</v>
      </c>
      <c r="I23">
        <v>13</v>
      </c>
    </row>
    <row r="24" spans="1:9" ht="33.75" customHeight="1" x14ac:dyDescent="0.25">
      <c r="A24" s="3" t="s">
        <v>89</v>
      </c>
      <c r="B24" s="6" t="s">
        <v>90</v>
      </c>
      <c r="C24" s="3" t="s">
        <v>91</v>
      </c>
      <c r="D24" s="15">
        <v>2000</v>
      </c>
      <c r="E24" s="7" t="s">
        <v>43</v>
      </c>
      <c r="F24" s="3" t="s">
        <v>12</v>
      </c>
      <c r="G24" s="8">
        <v>42323</v>
      </c>
      <c r="I24">
        <v>14</v>
      </c>
    </row>
    <row r="25" spans="1:9" ht="33.75" customHeight="1" x14ac:dyDescent="0.25">
      <c r="A25" s="3" t="s">
        <v>92</v>
      </c>
      <c r="B25" s="6" t="s">
        <v>93</v>
      </c>
      <c r="C25" s="3" t="s">
        <v>94</v>
      </c>
      <c r="D25" s="15">
        <v>2000</v>
      </c>
      <c r="E25" s="7" t="s">
        <v>44</v>
      </c>
      <c r="F25" s="3" t="s">
        <v>12</v>
      </c>
      <c r="G25" s="8">
        <v>42323</v>
      </c>
      <c r="I25">
        <v>15</v>
      </c>
    </row>
    <row r="26" spans="1:9" ht="33.75" customHeight="1" x14ac:dyDescent="0.25">
      <c r="A26" s="3" t="s">
        <v>95</v>
      </c>
      <c r="B26" s="6" t="s">
        <v>96</v>
      </c>
      <c r="C26" s="3" t="s">
        <v>97</v>
      </c>
      <c r="D26" s="15">
        <v>2000</v>
      </c>
      <c r="E26" s="7" t="s">
        <v>45</v>
      </c>
      <c r="F26" s="3" t="s">
        <v>12</v>
      </c>
      <c r="G26" s="8">
        <v>42323</v>
      </c>
      <c r="I26">
        <v>16</v>
      </c>
    </row>
    <row r="27" spans="1:9" ht="33.75" customHeight="1" x14ac:dyDescent="0.25">
      <c r="A27" s="3" t="s">
        <v>106</v>
      </c>
      <c r="B27" s="6" t="s">
        <v>107</v>
      </c>
      <c r="C27" s="3" t="s">
        <v>108</v>
      </c>
      <c r="D27" s="15">
        <v>2000</v>
      </c>
      <c r="E27" s="7" t="s">
        <v>46</v>
      </c>
      <c r="F27" s="3" t="s">
        <v>12</v>
      </c>
      <c r="G27" s="8">
        <v>42323</v>
      </c>
      <c r="I27">
        <v>17</v>
      </c>
    </row>
    <row r="28" spans="1:9" ht="33.75" customHeight="1" x14ac:dyDescent="0.25">
      <c r="A28" s="3" t="s">
        <v>109</v>
      </c>
      <c r="B28" s="6" t="s">
        <v>110</v>
      </c>
      <c r="C28" s="3" t="s">
        <v>111</v>
      </c>
      <c r="D28" s="15">
        <v>2000</v>
      </c>
      <c r="E28" s="7" t="s">
        <v>47</v>
      </c>
      <c r="F28" s="3" t="s">
        <v>12</v>
      </c>
      <c r="G28" s="8">
        <v>42323</v>
      </c>
      <c r="I28">
        <v>18</v>
      </c>
    </row>
    <row r="29" spans="1:9" ht="33.75" customHeight="1" x14ac:dyDescent="0.25">
      <c r="A29" s="3" t="s">
        <v>98</v>
      </c>
      <c r="B29" s="6" t="s">
        <v>99</v>
      </c>
      <c r="C29" s="3" t="s">
        <v>100</v>
      </c>
      <c r="D29" s="15">
        <v>2000</v>
      </c>
      <c r="E29" s="7" t="s">
        <v>48</v>
      </c>
      <c r="F29" s="3" t="s">
        <v>12</v>
      </c>
      <c r="G29" s="8">
        <v>42323</v>
      </c>
      <c r="I29">
        <v>19</v>
      </c>
    </row>
    <row r="30" spans="1:9" ht="33.75" customHeight="1" x14ac:dyDescent="0.25">
      <c r="A30" s="3" t="s">
        <v>112</v>
      </c>
      <c r="B30" s="6" t="s">
        <v>113</v>
      </c>
      <c r="C30" s="3" t="s">
        <v>114</v>
      </c>
      <c r="D30" s="15">
        <v>2000</v>
      </c>
      <c r="E30" s="7" t="s">
        <v>49</v>
      </c>
      <c r="F30" s="3" t="s">
        <v>12</v>
      </c>
      <c r="G30" s="8">
        <v>42323</v>
      </c>
      <c r="I30">
        <v>20</v>
      </c>
    </row>
    <row r="31" spans="1:9" ht="41.25" customHeight="1" x14ac:dyDescent="0.25">
      <c r="A31" s="3" t="s">
        <v>119</v>
      </c>
      <c r="B31" s="18" t="s">
        <v>120</v>
      </c>
      <c r="C31" s="3" t="s">
        <v>121</v>
      </c>
      <c r="D31" s="15">
        <v>6000</v>
      </c>
      <c r="E31" s="7" t="s">
        <v>50</v>
      </c>
      <c r="F31" s="3" t="s">
        <v>12</v>
      </c>
      <c r="G31" s="8">
        <v>42323</v>
      </c>
      <c r="I31">
        <v>21</v>
      </c>
    </row>
    <row r="32" spans="1:9" ht="33.75" customHeight="1" x14ac:dyDescent="0.25">
      <c r="A32" s="3"/>
      <c r="B32" s="6"/>
      <c r="C32" s="3"/>
      <c r="D32" s="3"/>
      <c r="E32" s="7"/>
      <c r="F32" s="3"/>
      <c r="G32" s="8"/>
    </row>
    <row r="33" spans="1:12" ht="35.25" customHeight="1" x14ac:dyDescent="0.25">
      <c r="A33" s="4" t="s">
        <v>7</v>
      </c>
      <c r="B33" s="3"/>
      <c r="C33" s="3"/>
      <c r="D33" s="13">
        <f>SUM(D11:D32)</f>
        <v>50000</v>
      </c>
      <c r="E33" s="7"/>
      <c r="F33" s="3"/>
      <c r="G33" s="3"/>
      <c r="I33">
        <v>200</v>
      </c>
    </row>
    <row r="35" spans="1:12" ht="15" customHeight="1" x14ac:dyDescent="0.25">
      <c r="A35" s="19" t="s">
        <v>118</v>
      </c>
      <c r="B35" s="19"/>
      <c r="C35" s="19"/>
      <c r="D35" s="19"/>
      <c r="E35" s="19"/>
      <c r="F35" s="19"/>
      <c r="G35" s="19"/>
      <c r="I35">
        <f>+I33:J33-16</f>
        <v>184</v>
      </c>
    </row>
    <row r="36" spans="1:12" ht="15" customHeight="1" x14ac:dyDescent="0.25">
      <c r="A36" s="19" t="s">
        <v>51</v>
      </c>
      <c r="B36" s="19"/>
      <c r="C36" s="19"/>
      <c r="D36" s="19"/>
      <c r="E36" s="19"/>
      <c r="F36" s="19"/>
      <c r="G36" s="19"/>
      <c r="I36">
        <v>21</v>
      </c>
    </row>
    <row r="37" spans="1:12" ht="15" customHeight="1" x14ac:dyDescent="0.25">
      <c r="A37" s="19" t="s">
        <v>115</v>
      </c>
      <c r="B37" s="19"/>
      <c r="C37" s="19"/>
      <c r="D37" s="19"/>
      <c r="E37" s="19"/>
      <c r="F37" s="19"/>
      <c r="G37" s="19"/>
      <c r="I37">
        <f>I35-I36</f>
        <v>163</v>
      </c>
    </row>
    <row r="38" spans="1:12" ht="15" customHeight="1" x14ac:dyDescent="0.25">
      <c r="A38" s="10"/>
      <c r="B38" s="10"/>
      <c r="C38" s="10"/>
      <c r="D38" s="10"/>
      <c r="E38" s="10"/>
      <c r="F38" s="10"/>
      <c r="G38" s="10"/>
      <c r="I38">
        <v>21</v>
      </c>
    </row>
    <row r="39" spans="1:12" ht="15" customHeight="1" x14ac:dyDescent="0.25">
      <c r="A39" s="10"/>
      <c r="B39" s="10"/>
      <c r="C39" s="10"/>
      <c r="D39" s="10"/>
      <c r="E39" s="10"/>
      <c r="F39" s="10"/>
      <c r="G39" s="10"/>
      <c r="I39">
        <f>I37-I38</f>
        <v>142</v>
      </c>
      <c r="L39">
        <f>1000-92</f>
        <v>908</v>
      </c>
    </row>
    <row r="40" spans="1:12" ht="15" customHeight="1" x14ac:dyDescent="0.25">
      <c r="A40" s="10"/>
      <c r="B40" s="10"/>
      <c r="C40" s="10"/>
      <c r="D40" s="10"/>
      <c r="E40" s="10"/>
      <c r="F40" s="10"/>
      <c r="G40" s="10"/>
    </row>
    <row r="41" spans="1:12" ht="16.5" customHeight="1" x14ac:dyDescent="0.25">
      <c r="J41">
        <v>259</v>
      </c>
    </row>
    <row r="42" spans="1:12" ht="20.25" customHeight="1" x14ac:dyDescent="0.25">
      <c r="A42" s="20" t="s">
        <v>13</v>
      </c>
      <c r="B42" s="20"/>
      <c r="C42" s="20"/>
      <c r="D42" s="20"/>
      <c r="E42" s="20"/>
      <c r="F42" s="20"/>
      <c r="G42" s="20"/>
      <c r="J42" t="e">
        <f>J41-#REF!</f>
        <v>#REF!</v>
      </c>
    </row>
    <row r="43" spans="1:12" ht="15.75" x14ac:dyDescent="0.25">
      <c r="A43" s="21" t="s">
        <v>116</v>
      </c>
      <c r="B43" s="21"/>
      <c r="C43" s="21"/>
      <c r="D43" s="21"/>
      <c r="E43" s="21"/>
      <c r="F43" s="21"/>
      <c r="G43" s="21"/>
    </row>
    <row r="44" spans="1:12" ht="15.75" x14ac:dyDescent="0.25">
      <c r="A44" s="11"/>
    </row>
  </sheetData>
  <mergeCells count="9">
    <mergeCell ref="A37:G37"/>
    <mergeCell ref="A42:G42"/>
    <mergeCell ref="A43:G43"/>
    <mergeCell ref="A1:G1"/>
    <mergeCell ref="A6:G6"/>
    <mergeCell ref="A7:G7"/>
    <mergeCell ref="A8:G8"/>
    <mergeCell ref="A35:G35"/>
    <mergeCell ref="A36:G36"/>
  </mergeCells>
  <pageMargins left="0.70866141732283472" right="0.70866141732283472" top="0.74803149606299213" bottom="0.74803149606299213" header="0.31496062992125984" footer="0.31496062992125984"/>
  <pageSetup scale="85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COTUBRE 1</vt:lpstr>
      <vt:lpstr>NOB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EDUARDO</cp:lastModifiedBy>
  <cp:lastPrinted>2016-04-13T17:36:17Z</cp:lastPrinted>
  <dcterms:created xsi:type="dcterms:W3CDTF">2016-04-01T03:39:26Z</dcterms:created>
  <dcterms:modified xsi:type="dcterms:W3CDTF">2017-05-01T22:43:46Z</dcterms:modified>
</cp:coreProperties>
</file>